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6275" windowHeight="11325" activeTab="1"/>
  </bookViews>
  <sheets>
    <sheet name="Chart1" sheetId="4" r:id="rId1"/>
    <sheet name="Sheet1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AO23" i="1"/>
  <c r="AJ26" s="1"/>
  <c r="AL29" s="1"/>
  <c r="AO21"/>
  <c r="AO26" s="1"/>
  <c r="AO27" s="1"/>
  <c r="Y26"/>
  <c r="P26"/>
  <c r="K26"/>
  <c r="AD26"/>
  <c r="F26"/>
  <c r="Q23"/>
  <c r="G23"/>
  <c r="AL27" l="1"/>
  <c r="AL28" s="1"/>
  <c r="AO29" s="1"/>
  <c r="AL30" s="1"/>
  <c r="AP31" s="1"/>
  <c r="AF27"/>
  <c r="AA29" s="1"/>
  <c r="AA27"/>
  <c r="O26"/>
  <c r="P27" s="1"/>
  <c r="B26"/>
  <c r="C27" s="1"/>
  <c r="G27"/>
  <c r="I27"/>
  <c r="R27"/>
  <c r="AA28" l="1"/>
  <c r="AE29" s="1"/>
  <c r="P28"/>
  <c r="R29" s="1"/>
  <c r="C28"/>
</calcChain>
</file>

<file path=xl/sharedStrings.xml><?xml version="1.0" encoding="utf-8"?>
<sst xmlns="http://schemas.openxmlformats.org/spreadsheetml/2006/main" count="96" uniqueCount="73">
  <si>
    <t>ARC_BLEND_OPTIMIZATION_DEPTH = 100</t>
  </si>
  <si>
    <t>ARC_BLEND_OPTIMIZATION_DEPTH = ???</t>
  </si>
  <si>
    <t xml:space="preserve">min_length =   </t>
  </si>
  <si>
    <r>
      <rPr>
        <b/>
        <sz val="11"/>
        <rFont val="Calibri"/>
        <family val="2"/>
      </rPr>
      <t>Max Feed</t>
    </r>
    <r>
      <rPr>
        <sz val="11"/>
        <rFont val="Calibri"/>
        <family val="2"/>
      </rPr>
      <t xml:space="preserve"> inch/sec</t>
    </r>
  </si>
  <si>
    <t>NAIVE CAM DETECTION TOLERANCE  = ???</t>
  </si>
  <si>
    <t>*</t>
  </si>
  <si>
    <t>)</t>
  </si>
  <si>
    <t>G64</t>
  </si>
  <si>
    <t>Px.xxxx</t>
  </si>
  <si>
    <t>Q</t>
  </si>
  <si>
    <t>/ (</t>
  </si>
  <si>
    <t>n =</t>
  </si>
  <si>
    <t>Max Program Feedrate:</t>
  </si>
  <si>
    <t>Inch/min</t>
  </si>
  <si>
    <t xml:space="preserve"> Inch/min</t>
  </si>
  <si>
    <r>
      <rPr>
        <b/>
        <sz val="11"/>
        <rFont val="Calibri"/>
        <family val="2"/>
      </rPr>
      <t>t_c</t>
    </r>
    <r>
      <rPr>
        <b/>
        <sz val="12"/>
        <rFont val="Calibri"/>
        <family val="2"/>
      </rPr>
      <t xml:space="preserve"> </t>
    </r>
    <r>
      <rPr>
        <sz val="11"/>
        <rFont val="Calibri"/>
        <family val="2"/>
      </rPr>
      <t xml:space="preserve">                                                                         Servo Period</t>
    </r>
  </si>
  <si>
    <r>
      <rPr>
        <b/>
        <sz val="11"/>
        <rFont val="Calibri"/>
        <family val="2"/>
      </rPr>
      <t>t_c</t>
    </r>
    <r>
      <rPr>
        <sz val="11"/>
        <rFont val="Calibri"/>
        <family val="2"/>
      </rPr>
      <t xml:space="preserve">                                                                 Servo Period</t>
    </r>
  </si>
  <si>
    <t>ARC_BLEND_RAMP_FREQ = ???</t>
  </si>
  <si>
    <t xml:space="preserve">  v_ripple =</t>
  </si>
  <si>
    <t xml:space="preserve">  Formula:</t>
  </si>
  <si>
    <t xml:space="preserve">  where:</t>
  </si>
  <si>
    <r>
      <rPr>
        <b/>
        <sz val="11"/>
        <rFont val="Calibri"/>
        <family val="2"/>
      </rPr>
      <t>f</t>
    </r>
    <r>
      <rPr>
        <sz val="11"/>
        <rFont val="Calibri"/>
        <family val="2"/>
      </rPr>
      <t xml:space="preserve">                   ARC_BLEND_RAMP_FREQ</t>
    </r>
  </si>
  <si>
    <r>
      <rPr>
        <b/>
        <sz val="11"/>
        <rFont val="Calibri"/>
        <family val="2"/>
      </rPr>
      <t>Max Acc</t>
    </r>
    <r>
      <rPr>
        <sz val="11"/>
        <rFont val="Calibri"/>
        <family val="2"/>
      </rPr>
      <t xml:space="preserve">            inch/sec²</t>
    </r>
  </si>
  <si>
    <r>
      <rPr>
        <b/>
        <sz val="11"/>
        <rFont val="Calibri"/>
        <family val="2"/>
      </rPr>
      <t>Max Vel</t>
    </r>
    <r>
      <rPr>
        <sz val="11"/>
        <rFont val="Calibri"/>
        <family val="2"/>
      </rPr>
      <t xml:space="preserve">                inch/sec</t>
    </r>
  </si>
  <si>
    <r>
      <rPr>
        <b/>
        <sz val="11"/>
        <rFont val="Calibri"/>
        <family val="2"/>
      </rPr>
      <t>Max Axis Acc</t>
    </r>
    <r>
      <rPr>
        <sz val="11"/>
        <rFont val="Calibri"/>
        <family val="2"/>
      </rPr>
      <t xml:space="preserve">          inch/sec²</t>
    </r>
  </si>
  <si>
    <t>/</t>
  </si>
  <si>
    <t>(</t>
  </si>
  <si>
    <t>inch/sec</t>
  </si>
  <si>
    <t xml:space="preserve">Ripple at </t>
  </si>
  <si>
    <t>Hz</t>
  </si>
  <si>
    <t>=</t>
  </si>
  <si>
    <t xml:space="preserve">  Formulas:</t>
  </si>
  <si>
    <t>Critical Distance Move Planning</t>
  </si>
  <si>
    <r>
      <rPr>
        <b/>
        <sz val="11"/>
        <rFont val="Calibri"/>
        <family val="2"/>
      </rPr>
      <t>A</t>
    </r>
    <r>
      <rPr>
        <sz val="11"/>
        <rFont val="Calibri"/>
        <family val="2"/>
      </rPr>
      <t xml:space="preserve">                                                     inch/sec²</t>
    </r>
  </si>
  <si>
    <t xml:space="preserve"> sec</t>
  </si>
  <si>
    <r>
      <t xml:space="preserve">  d</t>
    </r>
    <r>
      <rPr>
        <vertAlign val="subscript"/>
        <sz val="12"/>
        <rFont val="Calibri"/>
        <family val="2"/>
      </rPr>
      <t>a</t>
    </r>
    <r>
      <rPr>
        <sz val="12"/>
        <rFont val="Calibri"/>
        <family val="2"/>
      </rPr>
      <t xml:space="preserve"> = </t>
    </r>
  </si>
  <si>
    <r>
      <t xml:space="preserve">  t</t>
    </r>
    <r>
      <rPr>
        <vertAlign val="subscript"/>
        <sz val="12"/>
        <rFont val="Calibri"/>
        <family val="2"/>
      </rPr>
      <t>a</t>
    </r>
    <r>
      <rPr>
        <sz val="12"/>
        <rFont val="Calibri"/>
        <family val="2"/>
      </rPr>
      <t xml:space="preserve"> =</t>
    </r>
  </si>
  <si>
    <t>/ 2</t>
  </si>
  <si>
    <t>inch</t>
  </si>
  <si>
    <t xml:space="preserve">Critical Distance  = </t>
  </si>
  <si>
    <t xml:space="preserve"> Inch/sec2</t>
  </si>
  <si>
    <t>Enter your ini config settings and program parameters below in the appropriate boxes.</t>
  </si>
  <si>
    <t>MAX_VELOCITY =</t>
  </si>
  <si>
    <t>MAX_ACCELERATION =</t>
  </si>
  <si>
    <t>SERVO_PERIOD =</t>
  </si>
  <si>
    <t>ini config</t>
  </si>
  <si>
    <t>MAX_VELOCITY:</t>
  </si>
  <si>
    <t>inch/min</t>
  </si>
  <si>
    <r>
      <t>inch/sec</t>
    </r>
    <r>
      <rPr>
        <vertAlign val="superscript"/>
        <sz val="11"/>
        <rFont val="Calibri"/>
        <family val="2"/>
      </rPr>
      <t>2</t>
    </r>
  </si>
  <si>
    <t>ns</t>
  </si>
  <si>
    <t>MAX_ACCELERATION:</t>
  </si>
  <si>
    <t>Max Program Feed Rate</t>
  </si>
  <si>
    <t>User Settings</t>
  </si>
  <si>
    <t xml:space="preserve">          v_req  =  desired velocity in units / sec</t>
  </si>
  <si>
    <t xml:space="preserve">          t_c  =  servo period (seconds)</t>
  </si>
  <si>
    <t xml:space="preserve">          min_length  =  v_req * t_c</t>
  </si>
  <si>
    <t xml:space="preserve">          n  =  v_max / (2.0  *  a_max * t_c)</t>
  </si>
  <si>
    <t xml:space="preserve">          n  =  arc blend optimization depth</t>
  </si>
  <si>
    <t xml:space="preserve">          v_max  =  max axis velocity (units / sec)</t>
  </si>
  <si>
    <t xml:space="preserve">          a_max  =  max axis acceleration (units / sec)</t>
  </si>
  <si>
    <t xml:space="preserve">          t_c  =  servo period (seconds) 0.001</t>
  </si>
  <si>
    <t xml:space="preserve">          v_ripple  =  a_max / (4.0 * f)</t>
  </si>
  <si>
    <t xml:space="preserve">          v_ripple  =  average velocity "loss" due to ramping</t>
  </si>
  <si>
    <t xml:space="preserve">          a_max  =  max axis acceleration</t>
  </si>
  <si>
    <t xml:space="preserve">          f  =  ARC_BLEND_RAMP_FREQ  (from INI config file)</t>
  </si>
  <si>
    <r>
      <t xml:space="preserve">          t</t>
    </r>
    <r>
      <rPr>
        <vertAlign val="subscript"/>
        <sz val="11"/>
        <rFont val="Calibri"/>
        <family val="2"/>
      </rPr>
      <t xml:space="preserve">a  </t>
    </r>
    <r>
      <rPr>
        <sz val="11"/>
        <rFont val="Calibri"/>
        <family val="2"/>
      </rPr>
      <t>=  F/A</t>
    </r>
  </si>
  <si>
    <r>
      <t xml:space="preserve">          d</t>
    </r>
    <r>
      <rPr>
        <vertAlign val="subscript"/>
        <sz val="11"/>
        <rFont val="Calibri"/>
        <family val="2"/>
      </rPr>
      <t>a</t>
    </r>
    <r>
      <rPr>
        <sz val="11"/>
        <rFont val="Calibri"/>
        <family val="2"/>
      </rPr>
      <t xml:space="preserve">  =  F * t</t>
    </r>
    <r>
      <rPr>
        <vertAlign val="subscript"/>
        <sz val="11"/>
        <rFont val="Calibri"/>
        <family val="2"/>
      </rPr>
      <t>a</t>
    </r>
    <r>
      <rPr>
        <sz val="11"/>
        <rFont val="Calibri"/>
        <family val="2"/>
      </rPr>
      <t xml:space="preserve"> / 2</t>
    </r>
  </si>
  <si>
    <r>
      <t xml:space="preserve">          t</t>
    </r>
    <r>
      <rPr>
        <vertAlign val="subscript"/>
        <sz val="11"/>
        <rFont val="Calibri"/>
        <family val="2"/>
      </rPr>
      <t>a</t>
    </r>
    <r>
      <rPr>
        <sz val="11"/>
        <rFont val="Calibri"/>
        <family val="2"/>
      </rPr>
      <t xml:space="preserve">  =  acceleration time</t>
    </r>
  </si>
  <si>
    <r>
      <t xml:space="preserve">          d</t>
    </r>
    <r>
      <rPr>
        <vertAlign val="subscript"/>
        <sz val="11"/>
        <rFont val="Calibri"/>
        <family val="2"/>
      </rPr>
      <t>a</t>
    </r>
    <r>
      <rPr>
        <sz val="11"/>
        <rFont val="Calibri"/>
        <family val="2"/>
      </rPr>
      <t xml:space="preserve">  =  acceleration distance</t>
    </r>
  </si>
  <si>
    <t xml:space="preserve">          F  =  the commanded feedrate in Units/sec</t>
  </si>
  <si>
    <t xml:space="preserve">          A  =  1/2 of MAX_ACCELERATION ini config setting</t>
  </si>
  <si>
    <r>
      <rPr>
        <b/>
        <sz val="11"/>
        <rFont val="Calibri"/>
        <family val="2"/>
      </rPr>
      <t xml:space="preserve">F              </t>
    </r>
    <r>
      <rPr>
        <sz val="11"/>
        <rFont val="Calibri"/>
        <family val="2"/>
      </rPr>
      <t xml:space="preserve">                     inch/sec</t>
    </r>
  </si>
  <si>
    <t>ARC_BLEND_RAMP_FREQ =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</si>
</sst>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"/>
  </numFmts>
  <fonts count="1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vertAlign val="subscript"/>
      <sz val="11"/>
      <name val="Calibri"/>
      <family val="2"/>
    </font>
    <font>
      <vertAlign val="subscript"/>
      <sz val="12"/>
      <name val="Calibri"/>
      <family val="2"/>
    </font>
    <font>
      <b/>
      <sz val="14"/>
      <name val="Calibri"/>
      <family val="2"/>
    </font>
    <font>
      <vertAlign val="superscript"/>
      <sz val="11"/>
      <name val="Calibri"/>
      <family val="2"/>
    </font>
    <font>
      <b/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673F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5" xfId="0" applyFont="1" applyBorder="1" applyAlignment="1"/>
    <xf numFmtId="0" fontId="1" fillId="0" borderId="6" xfId="0" applyFont="1" applyBorder="1" applyAlignment="1"/>
    <xf numFmtId="0" fontId="4" fillId="0" borderId="14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4" fillId="0" borderId="19" xfId="0" applyFont="1" applyBorder="1" applyAlignment="1">
      <alignment horizontal="left"/>
    </xf>
    <xf numFmtId="0" fontId="4" fillId="3" borderId="7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right"/>
    </xf>
    <xf numFmtId="0" fontId="1" fillId="0" borderId="5" xfId="0" applyFont="1" applyBorder="1" applyAlignment="1"/>
    <xf numFmtId="0" fontId="1" fillId="0" borderId="0" xfId="0" applyFont="1" applyBorder="1" applyAlignment="1"/>
    <xf numFmtId="0" fontId="1" fillId="0" borderId="6" xfId="0" applyFont="1" applyBorder="1" applyAlignment="1"/>
    <xf numFmtId="0" fontId="4" fillId="0" borderId="21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21" xfId="0" applyFont="1" applyFill="1" applyBorder="1" applyAlignment="1"/>
    <xf numFmtId="2" fontId="4" fillId="2" borderId="23" xfId="0" applyNumberFormat="1" applyFont="1" applyFill="1" applyBorder="1" applyAlignment="1">
      <alignment horizontal="center" vertical="center"/>
    </xf>
    <xf numFmtId="2" fontId="4" fillId="0" borderId="21" xfId="0" applyNumberFormat="1" applyFont="1" applyBorder="1" applyAlignment="1"/>
    <xf numFmtId="0" fontId="4" fillId="0" borderId="25" xfId="0" applyFont="1" applyBorder="1" applyAlignment="1">
      <alignment horizontal="right"/>
    </xf>
    <xf numFmtId="0" fontId="4" fillId="0" borderId="22" xfId="0" applyFont="1" applyFill="1" applyBorder="1" applyAlignment="1"/>
    <xf numFmtId="0" fontId="4" fillId="0" borderId="15" xfId="0" applyFont="1" applyBorder="1" applyAlignment="1"/>
    <xf numFmtId="164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2" fontId="4" fillId="0" borderId="15" xfId="0" applyNumberFormat="1" applyFont="1" applyBorder="1" applyAlignment="1">
      <alignment horizontal="right"/>
    </xf>
    <xf numFmtId="166" fontId="4" fillId="0" borderId="15" xfId="0" applyNumberFormat="1" applyFont="1" applyBorder="1" applyAlignment="1">
      <alignment horizontal="right"/>
    </xf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0" fontId="1" fillId="0" borderId="23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right"/>
    </xf>
    <xf numFmtId="164" fontId="5" fillId="0" borderId="21" xfId="0" applyNumberFormat="1" applyFont="1" applyBorder="1" applyAlignment="1">
      <alignment horizontal="left"/>
    </xf>
    <xf numFmtId="0" fontId="5" fillId="0" borderId="21" xfId="0" applyFont="1" applyBorder="1" applyAlignment="1">
      <alignment horizontal="center"/>
    </xf>
    <xf numFmtId="0" fontId="5" fillId="0" borderId="21" xfId="0" applyFont="1" applyBorder="1" applyAlignment="1">
      <alignment horizontal="right"/>
    </xf>
    <xf numFmtId="165" fontId="4" fillId="3" borderId="8" xfId="0" applyNumberFormat="1" applyFont="1" applyFill="1" applyBorder="1" applyAlignment="1">
      <alignment horizontal="center"/>
    </xf>
    <xf numFmtId="0" fontId="4" fillId="3" borderId="9" xfId="0" applyFont="1" applyFill="1" applyBorder="1" applyAlignment="1"/>
    <xf numFmtId="1" fontId="4" fillId="3" borderId="8" xfId="0" applyNumberFormat="1" applyFont="1" applyFill="1" applyBorder="1" applyAlignment="1">
      <alignment horizontal="right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0" xfId="0" applyFont="1" applyBorder="1" applyAlignment="1"/>
    <xf numFmtId="0" fontId="1" fillId="0" borderId="6" xfId="0" applyFont="1" applyBorder="1" applyAlignment="1"/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166" fontId="4" fillId="3" borderId="8" xfId="0" applyNumberFormat="1" applyFont="1" applyFill="1" applyBorder="1" applyAlignment="1">
      <alignment horizontal="right"/>
    </xf>
    <xf numFmtId="165" fontId="4" fillId="3" borderId="8" xfId="0" applyNumberFormat="1" applyFont="1" applyFill="1" applyBorder="1" applyAlignment="1">
      <alignment horizontal="left"/>
    </xf>
    <xf numFmtId="165" fontId="4" fillId="3" borderId="7" xfId="0" applyNumberFormat="1" applyFont="1" applyFill="1" applyBorder="1" applyAlignment="1">
      <alignment horizontal="right"/>
    </xf>
    <xf numFmtId="165" fontId="4" fillId="3" borderId="8" xfId="0" applyNumberFormat="1" applyFont="1" applyFill="1" applyBorder="1" applyAlignment="1">
      <alignment horizontal="right"/>
    </xf>
    <xf numFmtId="166" fontId="4" fillId="0" borderId="12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1" fillId="0" borderId="22" xfId="0" applyFont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0" fillId="0" borderId="21" xfId="0" applyBorder="1"/>
    <xf numFmtId="0" fontId="0" fillId="0" borderId="22" xfId="0" applyBorder="1"/>
    <xf numFmtId="0" fontId="4" fillId="2" borderId="24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5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/>
    </xf>
    <xf numFmtId="2" fontId="4" fillId="0" borderId="21" xfId="0" applyNumberFormat="1" applyFont="1" applyBorder="1" applyAlignment="1">
      <alignment horizontal="right"/>
    </xf>
    <xf numFmtId="166" fontId="4" fillId="0" borderId="15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left"/>
    </xf>
    <xf numFmtId="2" fontId="4" fillId="0" borderId="22" xfId="0" applyNumberFormat="1" applyFont="1" applyBorder="1" applyAlignment="1">
      <alignment horizontal="left"/>
    </xf>
    <xf numFmtId="166" fontId="4" fillId="0" borderId="15" xfId="0" applyNumberFormat="1" applyFont="1" applyBorder="1" applyAlignment="1">
      <alignment horizontal="left"/>
    </xf>
    <xf numFmtId="166" fontId="4" fillId="0" borderId="21" xfId="0" applyNumberFormat="1" applyFont="1" applyBorder="1" applyAlignment="1">
      <alignment horizontal="center"/>
    </xf>
    <xf numFmtId="166" fontId="4" fillId="0" borderId="21" xfId="0" applyNumberFormat="1" applyFont="1" applyBorder="1" applyAlignment="1">
      <alignment horizontal="left"/>
    </xf>
    <xf numFmtId="166" fontId="4" fillId="0" borderId="21" xfId="0" applyNumberFormat="1" applyFont="1" applyBorder="1" applyAlignment="1"/>
    <xf numFmtId="166" fontId="4" fillId="0" borderId="22" xfId="0" applyNumberFormat="1" applyFont="1" applyBorder="1" applyAlignment="1">
      <alignment horizontal="left"/>
    </xf>
    <xf numFmtId="166" fontId="4" fillId="0" borderId="21" xfId="0" applyNumberFormat="1" applyFont="1" applyBorder="1" applyAlignment="1">
      <alignment horizontal="right"/>
    </xf>
    <xf numFmtId="0" fontId="4" fillId="0" borderId="25" xfId="0" applyFont="1" applyBorder="1" applyAlignment="1">
      <alignment horizontal="left"/>
    </xf>
    <xf numFmtId="0" fontId="4" fillId="0" borderId="25" xfId="0" applyFont="1" applyBorder="1" applyAlignment="1"/>
    <xf numFmtId="0" fontId="4" fillId="0" borderId="21" xfId="0" applyFont="1" applyBorder="1" applyAlignment="1"/>
    <xf numFmtId="0" fontId="4" fillId="3" borderId="8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166" fontId="4" fillId="3" borderId="8" xfId="0" applyNumberFormat="1" applyFont="1" applyFill="1" applyBorder="1" applyAlignment="1">
      <alignment horizontal="center"/>
    </xf>
    <xf numFmtId="0" fontId="4" fillId="0" borderId="2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26" xfId="0" applyFont="1" applyBorder="1" applyAlignment="1">
      <alignment horizontal="right" vertical="center" indent="1"/>
    </xf>
    <xf numFmtId="0" fontId="4" fillId="0" borderId="19" xfId="0" applyFont="1" applyBorder="1" applyAlignment="1">
      <alignment horizontal="right" vertical="center" indent="1"/>
    </xf>
    <xf numFmtId="0" fontId="4" fillId="0" borderId="27" xfId="0" applyFont="1" applyBorder="1" applyAlignment="1">
      <alignment horizontal="right" vertical="center" indent="1"/>
    </xf>
    <xf numFmtId="0" fontId="4" fillId="0" borderId="14" xfId="0" applyFont="1" applyBorder="1" applyAlignment="1">
      <alignment horizontal="right" vertical="center" indent="1"/>
    </xf>
    <xf numFmtId="0" fontId="4" fillId="0" borderId="15" xfId="0" applyFont="1" applyBorder="1" applyAlignment="1">
      <alignment horizontal="right" vertical="center" indent="1"/>
    </xf>
    <xf numFmtId="0" fontId="4" fillId="0" borderId="28" xfId="0" applyFont="1" applyBorder="1" applyAlignment="1">
      <alignment horizontal="right" vertical="center" inden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indent="1"/>
    </xf>
    <xf numFmtId="0" fontId="10" fillId="4" borderId="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2" borderId="1" xfId="0" applyFont="1" applyFill="1" applyBorder="1" applyAlignment="1">
      <alignment horizontal="left" indent="1"/>
    </xf>
    <xf numFmtId="0" fontId="2" fillId="2" borderId="1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center" vertical="center" textRotation="90"/>
    </xf>
    <xf numFmtId="2" fontId="10" fillId="4" borderId="1" xfId="0" applyNumberFormat="1" applyFont="1" applyFill="1" applyBorder="1" applyAlignment="1">
      <alignment horizontal="center"/>
    </xf>
    <xf numFmtId="164" fontId="10" fillId="4" borderId="1" xfId="0" applyNumberFormat="1" applyFont="1" applyFill="1" applyBorder="1" applyAlignment="1">
      <alignment horizontal="center"/>
    </xf>
    <xf numFmtId="2" fontId="4" fillId="2" borderId="2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673F9"/>
      <color rgb="FF3366FF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axId val="146747392"/>
        <c:axId val="146748928"/>
      </c:barChart>
      <c:catAx>
        <c:axId val="146747392"/>
        <c:scaling>
          <c:orientation val="minMax"/>
        </c:scaling>
        <c:axPos val="b"/>
        <c:tickLblPos val="nextTo"/>
        <c:crossAx val="146748928"/>
        <c:crosses val="autoZero"/>
        <c:auto val="1"/>
        <c:lblAlgn val="ctr"/>
        <c:lblOffset val="100"/>
      </c:catAx>
      <c:valAx>
        <c:axId val="146748928"/>
        <c:scaling>
          <c:orientation val="minMax"/>
        </c:scaling>
        <c:axPos val="l"/>
        <c:majorGridlines/>
        <c:tickLblPos val="nextTo"/>
        <c:crossAx val="146747392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408" cy="629186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61"/>
  <sheetViews>
    <sheetView showGridLines="0" tabSelected="1" workbookViewId="0">
      <selection activeCell="X4" sqref="X4"/>
    </sheetView>
  </sheetViews>
  <sheetFormatPr defaultRowHeight="15"/>
  <cols>
    <col min="1" max="1" width="4.140625" style="1" customWidth="1"/>
    <col min="2" max="2" width="5.42578125" style="1" customWidth="1"/>
    <col min="3" max="3" width="8.7109375" style="1" customWidth="1"/>
    <col min="4" max="4" width="2.5703125" style="1" customWidth="1"/>
    <col min="5" max="5" width="3.5703125" style="1" customWidth="1"/>
    <col min="6" max="6" width="2.140625" style="1" customWidth="1"/>
    <col min="7" max="7" width="6" style="1" customWidth="1"/>
    <col min="8" max="8" width="1.7109375" style="1" customWidth="1"/>
    <col min="9" max="9" width="6.42578125" style="1" customWidth="1"/>
    <col min="10" max="10" width="1.7109375" style="1" customWidth="1"/>
    <col min="11" max="11" width="3.42578125" style="1" customWidth="1"/>
    <col min="12" max="12" width="2.28515625" style="1" customWidth="1"/>
    <col min="13" max="13" width="4.28515625" style="1" customWidth="1"/>
    <col min="14" max="14" width="3.7109375" style="1" customWidth="1"/>
    <col min="15" max="15" width="15.7109375" style="1" customWidth="1"/>
    <col min="16" max="16" width="8.140625" style="1" customWidth="1"/>
    <col min="17" max="17" width="2.140625" style="1" customWidth="1"/>
    <col min="18" max="18" width="2.28515625" style="1" customWidth="1"/>
    <col min="19" max="19" width="1.7109375" style="1" customWidth="1"/>
    <col min="20" max="20" width="3.42578125" style="1" customWidth="1"/>
    <col min="21" max="21" width="1.7109375" style="1" customWidth="1"/>
    <col min="22" max="22" width="6.5703125" style="1" customWidth="1"/>
    <col min="23" max="23" width="1.28515625" style="1" customWidth="1"/>
    <col min="24" max="24" width="3.7109375" style="1" customWidth="1"/>
    <col min="25" max="25" width="11.28515625" style="1" customWidth="1"/>
    <col min="26" max="26" width="1.5703125" style="1" customWidth="1"/>
    <col min="27" max="27" width="6.5703125" style="1" customWidth="1"/>
    <col min="28" max="28" width="2.140625" style="1" customWidth="1"/>
    <col min="29" max="29" width="1.5703125" style="1" customWidth="1"/>
    <col min="30" max="30" width="3.7109375" style="1" customWidth="1"/>
    <col min="31" max="31" width="1.5703125" style="1" customWidth="1"/>
    <col min="32" max="32" width="4.7109375" style="1" customWidth="1"/>
    <col min="33" max="33" width="1.7109375" style="1" customWidth="1"/>
    <col min="34" max="34" width="17" style="1" customWidth="1"/>
    <col min="35" max="35" width="3.7109375" style="1" customWidth="1"/>
    <col min="36" max="36" width="5.42578125" style="1" customWidth="1"/>
    <col min="37" max="37" width="10.140625" style="1" customWidth="1"/>
    <col min="38" max="38" width="2.5703125" style="1" customWidth="1"/>
    <col min="39" max="39" width="3.5703125" style="1" customWidth="1"/>
    <col min="40" max="40" width="2.140625" style="1" customWidth="1"/>
    <col min="41" max="41" width="6" style="1" customWidth="1"/>
    <col min="42" max="42" width="1.7109375" style="1" customWidth="1"/>
    <col min="43" max="43" width="6.42578125" style="1" customWidth="1"/>
    <col min="44" max="44" width="1.7109375" style="1" customWidth="1"/>
    <col min="45" max="45" width="3.42578125" style="1" customWidth="1"/>
    <col min="46" max="46" width="2.28515625" style="1" customWidth="1"/>
    <col min="47" max="47" width="4.28515625" style="1" customWidth="1"/>
    <col min="48" max="16384" width="9.140625" style="1"/>
  </cols>
  <sheetData>
    <row r="1" spans="2:48" ht="37.5" customHeight="1">
      <c r="B1" s="151" t="s">
        <v>41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</row>
    <row r="2" spans="2:48" s="149" customFormat="1" ht="23.1" customHeight="1">
      <c r="B2" s="165" t="s">
        <v>45</v>
      </c>
      <c r="C2" s="164" t="s">
        <v>42</v>
      </c>
      <c r="D2" s="164"/>
      <c r="E2" s="164"/>
      <c r="F2" s="164"/>
      <c r="G2" s="164"/>
      <c r="H2" s="164"/>
      <c r="I2" s="164"/>
      <c r="J2" s="166">
        <v>10</v>
      </c>
      <c r="K2" s="166"/>
      <c r="L2" s="166"/>
      <c r="M2" s="166"/>
      <c r="N2" s="166"/>
      <c r="O2" s="163" t="s">
        <v>27</v>
      </c>
      <c r="P2" s="158"/>
      <c r="Q2" s="158"/>
      <c r="R2" s="158"/>
      <c r="S2" s="159"/>
    </row>
    <row r="3" spans="2:48" s="149" customFormat="1" ht="23.1" customHeight="1">
      <c r="B3" s="165"/>
      <c r="C3" s="164" t="s">
        <v>43</v>
      </c>
      <c r="D3" s="164"/>
      <c r="E3" s="164"/>
      <c r="F3" s="164"/>
      <c r="G3" s="164"/>
      <c r="H3" s="164"/>
      <c r="I3" s="164"/>
      <c r="J3" s="166">
        <v>50</v>
      </c>
      <c r="K3" s="166"/>
      <c r="L3" s="166"/>
      <c r="M3" s="166"/>
      <c r="N3" s="166"/>
      <c r="O3" s="163" t="s">
        <v>48</v>
      </c>
      <c r="P3" s="158"/>
      <c r="Q3" s="158"/>
      <c r="R3" s="158"/>
      <c r="S3" s="159"/>
    </row>
    <row r="4" spans="2:48" s="149" customFormat="1" ht="23.1" customHeight="1">
      <c r="B4" s="165"/>
      <c r="C4" s="164" t="s">
        <v>44</v>
      </c>
      <c r="D4" s="164"/>
      <c r="E4" s="164"/>
      <c r="F4" s="164"/>
      <c r="G4" s="164"/>
      <c r="H4" s="164"/>
      <c r="I4" s="164"/>
      <c r="J4" s="161">
        <v>1E-3</v>
      </c>
      <c r="K4" s="161"/>
      <c r="L4" s="161"/>
      <c r="M4" s="161"/>
      <c r="N4" s="161"/>
      <c r="O4" s="163" t="s">
        <v>49</v>
      </c>
      <c r="P4" s="158"/>
      <c r="Q4" s="158"/>
      <c r="R4" s="158"/>
      <c r="S4" s="159"/>
    </row>
    <row r="5" spans="2:48" s="149" customFormat="1" ht="23.1" customHeight="1">
      <c r="B5" s="165"/>
      <c r="C5" s="164" t="s">
        <v>72</v>
      </c>
      <c r="D5" s="164"/>
      <c r="E5" s="164"/>
      <c r="F5" s="164"/>
      <c r="G5" s="164"/>
      <c r="H5" s="164"/>
      <c r="I5" s="164"/>
      <c r="J5" s="167">
        <v>20</v>
      </c>
      <c r="K5" s="167"/>
      <c r="L5" s="167"/>
      <c r="M5" s="167"/>
      <c r="N5" s="167"/>
      <c r="O5" s="163" t="s">
        <v>29</v>
      </c>
      <c r="P5" s="158"/>
      <c r="Q5" s="158"/>
      <c r="R5" s="158"/>
      <c r="S5" s="159"/>
    </row>
    <row r="6" spans="2:48" ht="15" customHeight="1">
      <c r="C6" s="160"/>
      <c r="D6" s="160"/>
      <c r="E6" s="160"/>
      <c r="F6" s="160"/>
      <c r="G6" s="160"/>
      <c r="H6" s="160"/>
      <c r="I6" s="160"/>
      <c r="J6" s="162"/>
      <c r="K6" s="162"/>
      <c r="L6" s="162"/>
      <c r="M6" s="162"/>
      <c r="N6" s="162"/>
      <c r="O6" s="160"/>
      <c r="P6" s="138"/>
      <c r="Q6" s="138"/>
      <c r="R6" s="138"/>
      <c r="S6" s="138"/>
    </row>
    <row r="7" spans="2:48" ht="23.1" customHeight="1">
      <c r="B7" s="165" t="s">
        <v>52</v>
      </c>
      <c r="C7" s="164" t="s">
        <v>51</v>
      </c>
      <c r="D7" s="164"/>
      <c r="E7" s="164"/>
      <c r="F7" s="164"/>
      <c r="G7" s="164"/>
      <c r="H7" s="164"/>
      <c r="I7" s="164"/>
      <c r="J7" s="166">
        <v>200</v>
      </c>
      <c r="K7" s="166"/>
      <c r="L7" s="166"/>
      <c r="M7" s="166"/>
      <c r="N7" s="166"/>
      <c r="O7" s="163" t="s">
        <v>47</v>
      </c>
      <c r="P7" s="158"/>
      <c r="Q7" s="158"/>
      <c r="R7" s="158"/>
      <c r="S7" s="138"/>
    </row>
    <row r="8" spans="2:48" ht="23.1" customHeight="1">
      <c r="B8" s="165"/>
      <c r="C8" s="164"/>
      <c r="D8" s="164"/>
      <c r="E8" s="164"/>
      <c r="F8" s="164"/>
      <c r="G8" s="164"/>
      <c r="H8" s="164"/>
      <c r="I8" s="164"/>
      <c r="J8" s="161"/>
      <c r="K8" s="161"/>
      <c r="L8" s="161"/>
      <c r="M8" s="161"/>
      <c r="N8" s="161"/>
      <c r="O8" s="163"/>
      <c r="P8" s="158"/>
      <c r="Q8" s="158"/>
      <c r="R8" s="158"/>
      <c r="S8" s="138"/>
    </row>
    <row r="9" spans="2:48" ht="23.1" customHeight="1">
      <c r="B9" s="165"/>
      <c r="C9" s="164"/>
      <c r="D9" s="164"/>
      <c r="E9" s="164"/>
      <c r="F9" s="164"/>
      <c r="G9" s="164"/>
      <c r="H9" s="164"/>
      <c r="I9" s="164"/>
      <c r="J9" s="161"/>
      <c r="K9" s="161"/>
      <c r="L9" s="161"/>
      <c r="M9" s="161"/>
      <c r="N9" s="161"/>
      <c r="O9" s="163"/>
      <c r="P9" s="158"/>
      <c r="Q9" s="158"/>
      <c r="R9" s="158"/>
      <c r="S9" s="138"/>
    </row>
    <row r="10" spans="2:48" ht="15" customHeight="1" thickBot="1"/>
    <row r="11" spans="2:48" ht="24.95" customHeight="1" thickBot="1">
      <c r="B11" s="74" t="s">
        <v>1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6"/>
      <c r="N11" s="11"/>
      <c r="O11" s="74" t="s">
        <v>4</v>
      </c>
      <c r="P11" s="75"/>
      <c r="Q11" s="75"/>
      <c r="R11" s="75"/>
      <c r="S11" s="75"/>
      <c r="T11" s="75"/>
      <c r="U11" s="75"/>
      <c r="V11" s="75"/>
      <c r="W11" s="76"/>
      <c r="Y11" s="74" t="s">
        <v>17</v>
      </c>
      <c r="Z11" s="75"/>
      <c r="AA11" s="75"/>
      <c r="AB11" s="75"/>
      <c r="AC11" s="75"/>
      <c r="AD11" s="75"/>
      <c r="AE11" s="75"/>
      <c r="AF11" s="75"/>
      <c r="AG11" s="75"/>
      <c r="AH11" s="76"/>
      <c r="AJ11" s="74" t="s">
        <v>32</v>
      </c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6"/>
    </row>
    <row r="12" spans="2:48" ht="20.100000000000001" customHeight="1">
      <c r="B12" s="77" t="s">
        <v>19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9"/>
      <c r="N12" s="7"/>
      <c r="O12" s="67" t="s">
        <v>19</v>
      </c>
      <c r="P12" s="68"/>
      <c r="Q12" s="68"/>
      <c r="R12" s="68"/>
      <c r="S12" s="68"/>
      <c r="T12" s="68"/>
      <c r="U12" s="68"/>
      <c r="V12" s="68"/>
      <c r="W12" s="69"/>
      <c r="Y12" s="67" t="s">
        <v>19</v>
      </c>
      <c r="Z12" s="68"/>
      <c r="AA12" s="68"/>
      <c r="AB12" s="68"/>
      <c r="AC12" s="68"/>
      <c r="AD12" s="68"/>
      <c r="AE12" s="68"/>
      <c r="AF12" s="68"/>
      <c r="AG12" s="68"/>
      <c r="AH12" s="69"/>
      <c r="AJ12" s="77" t="s">
        <v>31</v>
      </c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9"/>
    </row>
    <row r="13" spans="2:48" ht="20.100000000000001" customHeight="1">
      <c r="B13" s="67" t="s">
        <v>56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9"/>
      <c r="N13" s="7"/>
      <c r="O13" s="67" t="s">
        <v>55</v>
      </c>
      <c r="P13" s="68"/>
      <c r="Q13" s="68"/>
      <c r="R13" s="68"/>
      <c r="S13" s="68"/>
      <c r="T13" s="68"/>
      <c r="U13" s="68"/>
      <c r="V13" s="68"/>
      <c r="W13" s="69"/>
      <c r="Y13" s="67" t="s">
        <v>61</v>
      </c>
      <c r="Z13" s="68"/>
      <c r="AA13" s="68"/>
      <c r="AB13" s="68"/>
      <c r="AC13" s="68"/>
      <c r="AD13" s="68"/>
      <c r="AE13" s="68"/>
      <c r="AF13" s="68"/>
      <c r="AG13" s="68"/>
      <c r="AH13" s="69"/>
      <c r="AJ13" s="67" t="s">
        <v>65</v>
      </c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9"/>
    </row>
    <row r="14" spans="2:48" ht="20.100000000000001" customHeight="1">
      <c r="B14" s="67" t="s">
        <v>20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9"/>
      <c r="N14" s="7"/>
      <c r="O14" s="67" t="s">
        <v>20</v>
      </c>
      <c r="P14" s="68"/>
      <c r="Q14" s="68"/>
      <c r="R14" s="68"/>
      <c r="S14" s="68"/>
      <c r="T14" s="68"/>
      <c r="U14" s="68"/>
      <c r="V14" s="68"/>
      <c r="W14" s="69"/>
      <c r="Y14" s="67" t="s">
        <v>20</v>
      </c>
      <c r="Z14" s="68"/>
      <c r="AA14" s="68"/>
      <c r="AB14" s="68"/>
      <c r="AC14" s="68"/>
      <c r="AD14" s="68"/>
      <c r="AE14" s="68"/>
      <c r="AF14" s="68"/>
      <c r="AG14" s="68"/>
      <c r="AH14" s="69"/>
      <c r="AJ14" s="67" t="s">
        <v>66</v>
      </c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9"/>
    </row>
    <row r="15" spans="2:48" ht="20.100000000000001" customHeight="1">
      <c r="B15" s="67" t="s">
        <v>57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9"/>
      <c r="N15" s="7"/>
      <c r="O15" s="67" t="s">
        <v>53</v>
      </c>
      <c r="P15" s="68"/>
      <c r="Q15" s="68"/>
      <c r="R15" s="68"/>
      <c r="S15" s="68"/>
      <c r="T15" s="68"/>
      <c r="U15" s="68"/>
      <c r="V15" s="68"/>
      <c r="W15" s="69"/>
      <c r="Y15" s="67" t="s">
        <v>62</v>
      </c>
      <c r="Z15" s="68"/>
      <c r="AA15" s="68"/>
      <c r="AB15" s="68"/>
      <c r="AC15" s="68"/>
      <c r="AD15" s="68"/>
      <c r="AE15" s="68"/>
      <c r="AF15" s="68"/>
      <c r="AG15" s="68"/>
      <c r="AH15" s="69"/>
      <c r="AJ15" s="67" t="s">
        <v>20</v>
      </c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9"/>
    </row>
    <row r="16" spans="2:48" ht="20.100000000000001" customHeight="1">
      <c r="B16" s="67" t="s">
        <v>58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9"/>
      <c r="N16" s="7"/>
      <c r="O16" s="67" t="s">
        <v>54</v>
      </c>
      <c r="P16" s="68"/>
      <c r="Q16" s="68"/>
      <c r="R16" s="68"/>
      <c r="S16" s="68"/>
      <c r="T16" s="68"/>
      <c r="U16" s="68"/>
      <c r="V16" s="68"/>
      <c r="W16" s="69"/>
      <c r="Y16" s="67" t="s">
        <v>63</v>
      </c>
      <c r="Z16" s="68"/>
      <c r="AA16" s="68"/>
      <c r="AB16" s="68"/>
      <c r="AC16" s="68"/>
      <c r="AD16" s="68"/>
      <c r="AE16" s="68"/>
      <c r="AF16" s="68"/>
      <c r="AG16" s="68"/>
      <c r="AH16" s="69"/>
      <c r="AJ16" s="67" t="s">
        <v>67</v>
      </c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9"/>
    </row>
    <row r="17" spans="1:47" ht="20.100000000000001" customHeight="1">
      <c r="B17" s="67" t="s">
        <v>59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9"/>
      <c r="N17" s="7"/>
      <c r="O17" s="13"/>
      <c r="P17" s="7"/>
      <c r="Q17" s="7"/>
      <c r="R17" s="7"/>
      <c r="S17" s="7"/>
      <c r="T17" s="7"/>
      <c r="U17" s="7"/>
      <c r="V17" s="7"/>
      <c r="W17" s="14"/>
      <c r="Y17" s="67" t="s">
        <v>64</v>
      </c>
      <c r="Z17" s="68"/>
      <c r="AA17" s="68"/>
      <c r="AB17" s="68"/>
      <c r="AC17" s="68"/>
      <c r="AD17" s="68"/>
      <c r="AE17" s="68"/>
      <c r="AF17" s="68"/>
      <c r="AG17" s="68"/>
      <c r="AH17" s="69"/>
      <c r="AJ17" s="67" t="s">
        <v>68</v>
      </c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9"/>
    </row>
    <row r="18" spans="1:47" ht="20.100000000000001" customHeight="1">
      <c r="B18" s="67" t="s">
        <v>60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9"/>
      <c r="N18" s="7"/>
      <c r="O18" s="42"/>
      <c r="P18" s="43"/>
      <c r="Q18" s="43"/>
      <c r="R18" s="43"/>
      <c r="S18" s="43"/>
      <c r="T18" s="43"/>
      <c r="U18" s="43"/>
      <c r="V18" s="43"/>
      <c r="W18" s="44"/>
      <c r="Y18" s="42"/>
      <c r="Z18" s="43"/>
      <c r="AA18" s="43"/>
      <c r="AB18" s="43"/>
      <c r="AC18" s="43"/>
      <c r="AD18" s="43"/>
      <c r="AE18" s="43"/>
      <c r="AF18" s="43"/>
      <c r="AG18" s="43"/>
      <c r="AH18" s="44"/>
      <c r="AJ18" s="67" t="s">
        <v>69</v>
      </c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9"/>
    </row>
    <row r="19" spans="1:47" ht="20.100000000000001" customHeight="1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3"/>
      <c r="N19" s="22"/>
      <c r="O19" s="42"/>
      <c r="P19" s="43"/>
      <c r="Q19" s="43"/>
      <c r="R19" s="43"/>
      <c r="S19" s="43"/>
      <c r="T19" s="43"/>
      <c r="U19" s="43"/>
      <c r="V19" s="43"/>
      <c r="W19" s="44"/>
      <c r="Y19" s="42"/>
      <c r="Z19" s="43"/>
      <c r="AA19" s="43"/>
      <c r="AB19" s="43"/>
      <c r="AC19" s="43"/>
      <c r="AD19" s="43"/>
      <c r="AE19" s="43"/>
      <c r="AF19" s="43"/>
      <c r="AG19" s="43"/>
      <c r="AH19" s="44"/>
      <c r="AJ19" s="67" t="s">
        <v>70</v>
      </c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9"/>
    </row>
    <row r="20" spans="1:47" ht="12" customHeight="1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  <c r="N20" s="22"/>
      <c r="O20" s="42"/>
      <c r="P20" s="43"/>
      <c r="Q20" s="43"/>
      <c r="R20" s="43"/>
      <c r="S20" s="43"/>
      <c r="T20" s="43"/>
      <c r="U20" s="43"/>
      <c r="V20" s="43"/>
      <c r="W20" s="44"/>
      <c r="Y20" s="42"/>
      <c r="Z20" s="43"/>
      <c r="AA20" s="43"/>
      <c r="AB20" s="43"/>
      <c r="AC20" s="43"/>
      <c r="AD20" s="43"/>
      <c r="AE20" s="43"/>
      <c r="AF20" s="43"/>
      <c r="AG20" s="43"/>
      <c r="AH20" s="44"/>
      <c r="AJ20" s="21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3"/>
    </row>
    <row r="21" spans="1:47" ht="20.100000000000001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3"/>
      <c r="N21" s="22"/>
      <c r="O21" s="42"/>
      <c r="P21" s="43"/>
      <c r="Q21" s="43"/>
      <c r="R21" s="43"/>
      <c r="S21" s="43"/>
      <c r="T21" s="43"/>
      <c r="U21" s="43"/>
      <c r="V21" s="43"/>
      <c r="W21" s="44"/>
      <c r="Y21" s="42"/>
      <c r="Z21" s="43"/>
      <c r="AA21" s="43"/>
      <c r="AB21" s="43"/>
      <c r="AC21" s="43"/>
      <c r="AD21" s="43"/>
      <c r="AE21" s="43"/>
      <c r="AF21" s="43"/>
      <c r="AG21" s="43"/>
      <c r="AH21" s="44"/>
      <c r="AJ21" s="152" t="s">
        <v>50</v>
      </c>
      <c r="AK21" s="153"/>
      <c r="AL21" s="153"/>
      <c r="AM21" s="153"/>
      <c r="AN21" s="154"/>
      <c r="AO21" s="168">
        <f>J3</f>
        <v>50</v>
      </c>
      <c r="AP21" s="129"/>
      <c r="AQ21" s="132" t="s">
        <v>40</v>
      </c>
      <c r="AR21" s="133"/>
      <c r="AS21" s="133"/>
      <c r="AT21" s="133"/>
      <c r="AU21" s="134"/>
    </row>
    <row r="22" spans="1:47" ht="20.100000000000001" customHeight="1">
      <c r="B22" s="13"/>
      <c r="C22" s="7"/>
      <c r="D22" s="7"/>
      <c r="E22" s="7"/>
      <c r="F22" s="7"/>
      <c r="G22" s="7"/>
      <c r="H22" s="7"/>
      <c r="I22" s="7"/>
      <c r="J22" s="7"/>
      <c r="K22" s="7"/>
      <c r="L22" s="7"/>
      <c r="M22" s="14"/>
      <c r="N22" s="7"/>
      <c r="O22" s="42"/>
      <c r="P22" s="43"/>
      <c r="Q22" s="43"/>
      <c r="R22" s="43"/>
      <c r="S22" s="43"/>
      <c r="T22" s="43"/>
      <c r="U22" s="43"/>
      <c r="V22" s="43"/>
      <c r="W22" s="44"/>
      <c r="Y22" s="42"/>
      <c r="Z22" s="43"/>
      <c r="AA22" s="43"/>
      <c r="AB22" s="43"/>
      <c r="AC22" s="43"/>
      <c r="AD22" s="43"/>
      <c r="AE22" s="43"/>
      <c r="AF22" s="43"/>
      <c r="AG22" s="43"/>
      <c r="AH22" s="44"/>
      <c r="AJ22" s="155"/>
      <c r="AK22" s="156"/>
      <c r="AL22" s="156"/>
      <c r="AM22" s="156"/>
      <c r="AN22" s="157"/>
      <c r="AO22" s="130"/>
      <c r="AP22" s="131"/>
      <c r="AQ22" s="135"/>
      <c r="AR22" s="136"/>
      <c r="AS22" s="136"/>
      <c r="AT22" s="136"/>
      <c r="AU22" s="137"/>
    </row>
    <row r="23" spans="1:47" ht="20.100000000000001" customHeight="1">
      <c r="B23" s="123" t="s">
        <v>46</v>
      </c>
      <c r="C23" s="124"/>
      <c r="D23" s="124"/>
      <c r="E23" s="124"/>
      <c r="F23" s="125"/>
      <c r="G23" s="59">
        <f>J2*60</f>
        <v>600</v>
      </c>
      <c r="H23" s="59"/>
      <c r="I23" s="72" t="s">
        <v>14</v>
      </c>
      <c r="J23" s="72"/>
      <c r="K23" s="72"/>
      <c r="L23" s="72"/>
      <c r="M23" s="73"/>
      <c r="N23" s="7"/>
      <c r="O23" s="70" t="s">
        <v>12</v>
      </c>
      <c r="P23" s="71"/>
      <c r="Q23" s="59">
        <f>J7</f>
        <v>200</v>
      </c>
      <c r="R23" s="59"/>
      <c r="S23" s="59"/>
      <c r="T23" s="59"/>
      <c r="U23" s="72" t="s">
        <v>13</v>
      </c>
      <c r="V23" s="72"/>
      <c r="W23" s="73"/>
      <c r="Y23" s="87"/>
      <c r="Z23" s="88"/>
      <c r="AA23" s="88"/>
      <c r="AB23" s="88"/>
      <c r="AC23" s="88"/>
      <c r="AD23" s="88"/>
      <c r="AE23" s="88"/>
      <c r="AF23" s="89"/>
      <c r="AG23" s="89"/>
      <c r="AH23" s="90"/>
      <c r="AJ23" s="152" t="s">
        <v>12</v>
      </c>
      <c r="AK23" s="153"/>
      <c r="AL23" s="153"/>
      <c r="AM23" s="153"/>
      <c r="AN23" s="154"/>
      <c r="AO23" s="168">
        <f>J7</f>
        <v>200</v>
      </c>
      <c r="AP23" s="129"/>
      <c r="AQ23" s="132" t="s">
        <v>14</v>
      </c>
      <c r="AR23" s="133"/>
      <c r="AS23" s="133"/>
      <c r="AT23" s="133"/>
      <c r="AU23" s="134"/>
    </row>
    <row r="24" spans="1:47" ht="20.100000000000001" customHeight="1">
      <c r="B24" s="126"/>
      <c r="C24" s="127"/>
      <c r="D24" s="127"/>
      <c r="E24" s="127"/>
      <c r="F24" s="128"/>
      <c r="G24" s="59"/>
      <c r="H24" s="59"/>
      <c r="I24" s="72"/>
      <c r="J24" s="72"/>
      <c r="K24" s="72"/>
      <c r="L24" s="72"/>
      <c r="M24" s="73"/>
      <c r="N24" s="6"/>
      <c r="O24" s="70"/>
      <c r="P24" s="71"/>
      <c r="Q24" s="59"/>
      <c r="R24" s="59"/>
      <c r="S24" s="59"/>
      <c r="T24" s="59"/>
      <c r="U24" s="72"/>
      <c r="V24" s="72"/>
      <c r="W24" s="73"/>
      <c r="Y24" s="87"/>
      <c r="Z24" s="88"/>
      <c r="AA24" s="88"/>
      <c r="AB24" s="88"/>
      <c r="AC24" s="88"/>
      <c r="AD24" s="88"/>
      <c r="AE24" s="88"/>
      <c r="AF24" s="89"/>
      <c r="AG24" s="89"/>
      <c r="AH24" s="90"/>
      <c r="AJ24" s="155"/>
      <c r="AK24" s="156"/>
      <c r="AL24" s="156"/>
      <c r="AM24" s="156"/>
      <c r="AN24" s="157"/>
      <c r="AO24" s="130"/>
      <c r="AP24" s="131"/>
      <c r="AQ24" s="135"/>
      <c r="AR24" s="136"/>
      <c r="AS24" s="136"/>
      <c r="AT24" s="136"/>
      <c r="AU24" s="137"/>
    </row>
    <row r="25" spans="1:47" s="2" customFormat="1" ht="45" customHeight="1">
      <c r="B25" s="61" t="s">
        <v>23</v>
      </c>
      <c r="C25" s="62"/>
      <c r="D25" s="62"/>
      <c r="E25" s="63"/>
      <c r="F25" s="64" t="s">
        <v>22</v>
      </c>
      <c r="G25" s="62"/>
      <c r="H25" s="62"/>
      <c r="I25" s="62"/>
      <c r="J25" s="63"/>
      <c r="K25" s="65" t="s">
        <v>15</v>
      </c>
      <c r="L25" s="65"/>
      <c r="M25" s="66"/>
      <c r="N25" s="8"/>
      <c r="O25" s="41" t="s">
        <v>3</v>
      </c>
      <c r="P25" s="64" t="s">
        <v>16</v>
      </c>
      <c r="Q25" s="62"/>
      <c r="R25" s="62"/>
      <c r="S25" s="62"/>
      <c r="T25" s="62"/>
      <c r="U25" s="62"/>
      <c r="V25" s="62"/>
      <c r="W25" s="91"/>
      <c r="Y25" s="61" t="s">
        <v>24</v>
      </c>
      <c r="Z25" s="62"/>
      <c r="AA25" s="62"/>
      <c r="AB25" s="62"/>
      <c r="AC25" s="63"/>
      <c r="AD25" s="65" t="s">
        <v>21</v>
      </c>
      <c r="AE25" s="65"/>
      <c r="AF25" s="65"/>
      <c r="AG25" s="65"/>
      <c r="AH25" s="66"/>
      <c r="AJ25" s="103" t="s">
        <v>71</v>
      </c>
      <c r="AK25" s="65"/>
      <c r="AL25" s="65"/>
      <c r="AM25" s="65"/>
      <c r="AN25" s="65"/>
      <c r="AO25" s="65" t="s">
        <v>33</v>
      </c>
      <c r="AP25" s="65"/>
      <c r="AQ25" s="65"/>
      <c r="AR25" s="65"/>
      <c r="AS25" s="65"/>
      <c r="AT25" s="65"/>
      <c r="AU25" s="66"/>
    </row>
    <row r="26" spans="1:47" s="5" customFormat="1" ht="24.95" customHeight="1">
      <c r="B26" s="102">
        <f>G23/60</f>
        <v>10</v>
      </c>
      <c r="C26" s="100"/>
      <c r="D26" s="100"/>
      <c r="E26" s="101"/>
      <c r="F26" s="58">
        <f>J3</f>
        <v>50</v>
      </c>
      <c r="G26" s="58"/>
      <c r="H26" s="58"/>
      <c r="I26" s="58"/>
      <c r="J26" s="58"/>
      <c r="K26" s="59">
        <f>J4</f>
        <v>1E-3</v>
      </c>
      <c r="L26" s="59"/>
      <c r="M26" s="60"/>
      <c r="N26" s="9"/>
      <c r="O26" s="27">
        <f>Q23/60</f>
        <v>3.3333333333333335</v>
      </c>
      <c r="P26" s="96">
        <f>J4</f>
        <v>1E-3</v>
      </c>
      <c r="Q26" s="97"/>
      <c r="R26" s="97"/>
      <c r="S26" s="97"/>
      <c r="T26" s="97"/>
      <c r="U26" s="97"/>
      <c r="V26" s="97"/>
      <c r="W26" s="98"/>
      <c r="Y26" s="57">
        <f>J3</f>
        <v>50</v>
      </c>
      <c r="Z26" s="58"/>
      <c r="AA26" s="58"/>
      <c r="AB26" s="58"/>
      <c r="AC26" s="58"/>
      <c r="AD26" s="59">
        <f>J5</f>
        <v>20</v>
      </c>
      <c r="AE26" s="59"/>
      <c r="AF26" s="59"/>
      <c r="AG26" s="59"/>
      <c r="AH26" s="60"/>
      <c r="AJ26" s="57">
        <f>AO23/60</f>
        <v>3.3333333333333335</v>
      </c>
      <c r="AK26" s="58"/>
      <c r="AL26" s="58"/>
      <c r="AM26" s="58"/>
      <c r="AN26" s="58"/>
      <c r="AO26" s="58">
        <f>AO21/2</f>
        <v>25</v>
      </c>
      <c r="AP26" s="58"/>
      <c r="AQ26" s="58"/>
      <c r="AR26" s="58"/>
      <c r="AS26" s="58"/>
      <c r="AT26" s="58"/>
      <c r="AU26" s="104"/>
    </row>
    <row r="27" spans="1:47" s="4" customFormat="1" ht="24.95" customHeight="1">
      <c r="B27" s="15" t="s">
        <v>11</v>
      </c>
      <c r="C27" s="37">
        <f>B26</f>
        <v>10</v>
      </c>
      <c r="D27" s="31" t="s">
        <v>10</v>
      </c>
      <c r="E27" s="32">
        <v>2</v>
      </c>
      <c r="F27" s="16" t="s">
        <v>5</v>
      </c>
      <c r="G27" s="34">
        <f>F26</f>
        <v>50</v>
      </c>
      <c r="H27" s="35" t="s">
        <v>5</v>
      </c>
      <c r="I27" s="38">
        <f>K26</f>
        <v>1E-3</v>
      </c>
      <c r="J27" s="35" t="s">
        <v>6</v>
      </c>
      <c r="K27" s="33"/>
      <c r="L27" s="35"/>
      <c r="M27" s="36"/>
      <c r="N27" s="10"/>
      <c r="O27" s="29" t="s">
        <v>2</v>
      </c>
      <c r="P27" s="28">
        <f>O26</f>
        <v>3.3333333333333335</v>
      </c>
      <c r="Q27" s="24" t="s">
        <v>5</v>
      </c>
      <c r="R27" s="93">
        <f>P26</f>
        <v>1E-3</v>
      </c>
      <c r="S27" s="94"/>
      <c r="T27" s="94"/>
      <c r="U27" s="94"/>
      <c r="V27" s="94"/>
      <c r="W27" s="95"/>
      <c r="Y27" s="45" t="s">
        <v>18</v>
      </c>
      <c r="Z27" s="25"/>
      <c r="AA27" s="28">
        <f>Y26</f>
        <v>50</v>
      </c>
      <c r="AB27" s="24" t="s">
        <v>25</v>
      </c>
      <c r="AC27" s="46" t="s">
        <v>26</v>
      </c>
      <c r="AD27" s="47">
        <v>4</v>
      </c>
      <c r="AE27" s="48" t="s">
        <v>5</v>
      </c>
      <c r="AF27" s="49">
        <f>AD26</f>
        <v>20</v>
      </c>
      <c r="AG27" s="80" t="s">
        <v>6</v>
      </c>
      <c r="AH27" s="81"/>
      <c r="AJ27" s="115" t="s">
        <v>36</v>
      </c>
      <c r="AK27" s="93"/>
      <c r="AL27" s="105">
        <f>AJ26</f>
        <v>3.3333333333333335</v>
      </c>
      <c r="AM27" s="105"/>
      <c r="AN27" s="33" t="s">
        <v>25</v>
      </c>
      <c r="AO27" s="107">
        <f>AO26</f>
        <v>25</v>
      </c>
      <c r="AP27" s="107"/>
      <c r="AQ27" s="107"/>
      <c r="AR27" s="107"/>
      <c r="AS27" s="107"/>
      <c r="AT27" s="107"/>
      <c r="AU27" s="108"/>
    </row>
    <row r="28" spans="1:47" s="4" customFormat="1" ht="24.95" customHeight="1" thickBot="1">
      <c r="B28" s="29" t="s">
        <v>11</v>
      </c>
      <c r="C28" s="56">
        <f>C27/(2*G27*I27)</f>
        <v>100</v>
      </c>
      <c r="D28" s="56"/>
      <c r="E28" s="56"/>
      <c r="F28" s="56"/>
      <c r="G28" s="56"/>
      <c r="H28" s="56"/>
      <c r="I28" s="56"/>
      <c r="J28" s="56"/>
      <c r="K28" s="26"/>
      <c r="L28" s="26"/>
      <c r="M28" s="30"/>
      <c r="N28" s="10"/>
      <c r="O28" s="29" t="s">
        <v>2</v>
      </c>
      <c r="P28" s="99">
        <f>O26*P26</f>
        <v>3.3333333333333335E-3</v>
      </c>
      <c r="Q28" s="99"/>
      <c r="R28" s="99"/>
      <c r="S28" s="99"/>
      <c r="T28" s="99"/>
      <c r="U28" s="99"/>
      <c r="V28" s="39"/>
      <c r="W28" s="40"/>
      <c r="Y28" s="45" t="s">
        <v>18</v>
      </c>
      <c r="Z28" s="17"/>
      <c r="AA28" s="86">
        <f>AA27/(AD27*AF27)</f>
        <v>0.625</v>
      </c>
      <c r="AB28" s="86"/>
      <c r="AC28" s="86"/>
      <c r="AD28" s="86"/>
      <c r="AE28" s="86"/>
      <c r="AF28" s="86"/>
      <c r="AG28" s="39"/>
      <c r="AH28" s="40"/>
      <c r="AJ28" s="115" t="s">
        <v>36</v>
      </c>
      <c r="AK28" s="93"/>
      <c r="AL28" s="114">
        <f>AL27/AO27</f>
        <v>0.13333333333333333</v>
      </c>
      <c r="AM28" s="114"/>
      <c r="AN28" s="114"/>
      <c r="AO28" s="111" t="s">
        <v>34</v>
      </c>
      <c r="AP28" s="111"/>
      <c r="AQ28" s="111"/>
      <c r="AR28" s="111"/>
      <c r="AS28" s="111"/>
      <c r="AT28" s="111"/>
      <c r="AU28" s="113"/>
    </row>
    <row r="29" spans="1:47" s="4" customFormat="1" ht="24.95" customHeight="1" thickBot="1">
      <c r="B29" s="53" t="s">
        <v>0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5"/>
      <c r="N29" s="10"/>
      <c r="O29" s="18" t="s">
        <v>7</v>
      </c>
      <c r="P29" s="19" t="s">
        <v>8</v>
      </c>
      <c r="Q29" s="20" t="s">
        <v>9</v>
      </c>
      <c r="R29" s="83">
        <f>P28</f>
        <v>3.3333333333333335E-3</v>
      </c>
      <c r="S29" s="83"/>
      <c r="T29" s="83"/>
      <c r="U29" s="83"/>
      <c r="V29" s="83"/>
      <c r="W29" s="92"/>
      <c r="Y29" s="84" t="s">
        <v>28</v>
      </c>
      <c r="Z29" s="85"/>
      <c r="AA29" s="52">
        <f>AF27</f>
        <v>20</v>
      </c>
      <c r="AB29" s="83" t="s">
        <v>29</v>
      </c>
      <c r="AC29" s="83"/>
      <c r="AD29" s="50" t="s">
        <v>30</v>
      </c>
      <c r="AE29" s="82">
        <f>AA28</f>
        <v>0.625</v>
      </c>
      <c r="AF29" s="82"/>
      <c r="AG29" s="82"/>
      <c r="AH29" s="51" t="s">
        <v>27</v>
      </c>
      <c r="AJ29" s="116" t="s">
        <v>35</v>
      </c>
      <c r="AK29" s="46" t="s">
        <v>26</v>
      </c>
      <c r="AL29" s="107">
        <f>AJ26</f>
        <v>3.3333333333333335</v>
      </c>
      <c r="AM29" s="107"/>
      <c r="AN29" s="35" t="s">
        <v>5</v>
      </c>
      <c r="AO29" s="106">
        <f>AL28</f>
        <v>0.13333333333333333</v>
      </c>
      <c r="AP29" s="35" t="s">
        <v>6</v>
      </c>
      <c r="AQ29" s="109" t="s">
        <v>37</v>
      </c>
      <c r="AR29" s="35"/>
      <c r="AS29" s="33"/>
      <c r="AT29" s="35"/>
      <c r="AU29" s="36"/>
    </row>
    <row r="30" spans="1:47" ht="24.95" customHeight="1" thickBot="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12"/>
      <c r="AJ30" s="116" t="s">
        <v>35</v>
      </c>
      <c r="AK30" s="117"/>
      <c r="AL30" s="114">
        <f>(AL29*AO29)/2</f>
        <v>0.22222222222222224</v>
      </c>
      <c r="AM30" s="114"/>
      <c r="AN30" s="114"/>
      <c r="AO30" s="110" t="s">
        <v>38</v>
      </c>
      <c r="AP30" s="110"/>
      <c r="AQ30" s="112"/>
      <c r="AR30" s="35"/>
      <c r="AS30" s="33"/>
      <c r="AT30" s="35"/>
      <c r="AU30" s="36"/>
    </row>
    <row r="31" spans="1:47" ht="24.95" customHeight="1" thickBot="1">
      <c r="N31" s="3"/>
      <c r="AJ31" s="120" t="s">
        <v>39</v>
      </c>
      <c r="AK31" s="121"/>
      <c r="AL31" s="121"/>
      <c r="AM31" s="121"/>
      <c r="AN31" s="121"/>
      <c r="AO31" s="121"/>
      <c r="AP31" s="122">
        <f>AL30</f>
        <v>0.22222222222222224</v>
      </c>
      <c r="AQ31" s="122"/>
      <c r="AR31" s="118" t="s">
        <v>38</v>
      </c>
      <c r="AS31" s="118"/>
      <c r="AT31" s="118"/>
      <c r="AU31" s="119"/>
    </row>
    <row r="32" spans="1:47" ht="24.95" customHeight="1">
      <c r="A32" s="138"/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1"/>
    </row>
    <row r="33" spans="1:47" s="4" customFormat="1" ht="24.95" customHeight="1">
      <c r="A33" s="140"/>
      <c r="B33" s="144"/>
      <c r="C33" s="144"/>
      <c r="D33" s="143"/>
      <c r="E33" s="143"/>
      <c r="F33" s="143"/>
      <c r="G33" s="146"/>
      <c r="H33" s="146"/>
      <c r="I33" s="147"/>
      <c r="J33" s="145"/>
      <c r="K33" s="142"/>
      <c r="L33" s="145"/>
      <c r="M33" s="145"/>
      <c r="N33" s="10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s="4" customFormat="1" ht="24.95" customHeight="1">
      <c r="A34" s="140"/>
      <c r="B34" s="148"/>
      <c r="C34" s="148"/>
      <c r="D34" s="148"/>
      <c r="E34" s="148"/>
      <c r="F34" s="148"/>
      <c r="G34" s="148"/>
      <c r="H34" s="146"/>
      <c r="I34" s="146"/>
      <c r="J34" s="141"/>
      <c r="K34" s="141"/>
      <c r="L34" s="141"/>
      <c r="M34" s="141"/>
      <c r="N34" s="10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 ht="20.100000000000001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</row>
    <row r="36" spans="1:47" ht="20.100000000000001" customHeight="1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</row>
    <row r="37" spans="1:47" ht="20.100000000000001" customHeight="1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</row>
    <row r="38" spans="1:47" ht="20.100000000000001" customHeight="1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</row>
    <row r="39" spans="1:47" ht="20.100000000000001" customHeight="1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</row>
    <row r="40" spans="1:47" ht="20.100000000000001" customHeight="1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</row>
    <row r="41" spans="1:47" ht="20.100000000000001" customHeight="1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</row>
    <row r="42" spans="1:47" ht="20.100000000000001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</row>
    <row r="43" spans="1:47" ht="20.100000000000001" customHeight="1">
      <c r="A43" s="138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</row>
    <row r="44" spans="1:47" ht="20.100000000000001" customHeight="1">
      <c r="A44" s="138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</row>
    <row r="45" spans="1:47" ht="20.100000000000001" customHeight="1">
      <c r="A45" s="138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</row>
    <row r="46" spans="1:47" ht="20.100000000000001" customHeight="1">
      <c r="A46" s="138"/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</row>
    <row r="47" spans="1:47" ht="20.100000000000001" customHeight="1">
      <c r="A47" s="138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</row>
    <row r="48" spans="1:47" ht="20.100000000000001" customHeight="1">
      <c r="A48" s="138"/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</row>
    <row r="49" spans="1:13" ht="20.100000000000001" customHeight="1">
      <c r="A49" s="138"/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</row>
    <row r="50" spans="1:13" ht="20.100000000000001" customHeight="1"/>
    <row r="51" spans="1:13" ht="20.100000000000001" customHeight="1"/>
    <row r="52" spans="1:13" ht="20.100000000000001" customHeight="1"/>
    <row r="53" spans="1:13" ht="20.100000000000001" customHeight="1"/>
    <row r="54" spans="1:13" ht="20.100000000000001" customHeight="1"/>
    <row r="55" spans="1:13" ht="20.100000000000001" customHeight="1"/>
    <row r="56" spans="1:13" ht="20.100000000000001" customHeight="1"/>
    <row r="57" spans="1:13" ht="20.100000000000001" customHeight="1"/>
    <row r="58" spans="1:13" ht="20.100000000000001" customHeight="1"/>
    <row r="59" spans="1:13" ht="20.100000000000001" customHeight="1"/>
    <row r="60" spans="1:13" ht="20.100000000000001" customHeight="1"/>
    <row r="61" spans="1:13" ht="20.100000000000001" customHeight="1"/>
  </sheetData>
  <mergeCells count="107">
    <mergeCell ref="C7:I7"/>
    <mergeCell ref="C8:I8"/>
    <mergeCell ref="C9:I9"/>
    <mergeCell ref="J6:N6"/>
    <mergeCell ref="J7:N7"/>
    <mergeCell ref="J8:N8"/>
    <mergeCell ref="J9:N9"/>
    <mergeCell ref="C2:I2"/>
    <mergeCell ref="J2:N2"/>
    <mergeCell ref="J3:N3"/>
    <mergeCell ref="J4:N4"/>
    <mergeCell ref="J5:N5"/>
    <mergeCell ref="B1:X1"/>
    <mergeCell ref="B7:B9"/>
    <mergeCell ref="C5:I5"/>
    <mergeCell ref="C4:I4"/>
    <mergeCell ref="C3:I3"/>
    <mergeCell ref="B2:B5"/>
    <mergeCell ref="AJ31:AO31"/>
    <mergeCell ref="AP31:AQ31"/>
    <mergeCell ref="AR31:AU31"/>
    <mergeCell ref="AJ28:AK28"/>
    <mergeCell ref="AL28:AN28"/>
    <mergeCell ref="AO28:AU28"/>
    <mergeCell ref="AL29:AM29"/>
    <mergeCell ref="AL30:AN30"/>
    <mergeCell ref="AO30:AP30"/>
    <mergeCell ref="AJ25:AN25"/>
    <mergeCell ref="AO25:AU25"/>
    <mergeCell ref="AJ26:AN26"/>
    <mergeCell ref="AO26:AU26"/>
    <mergeCell ref="AJ27:AK27"/>
    <mergeCell ref="AL27:AM27"/>
    <mergeCell ref="AO27:AU27"/>
    <mergeCell ref="AJ23:AN24"/>
    <mergeCell ref="AO23:AP24"/>
    <mergeCell ref="AQ23:AU24"/>
    <mergeCell ref="AJ21:AN22"/>
    <mergeCell ref="AO21:AP22"/>
    <mergeCell ref="AQ21:AU22"/>
    <mergeCell ref="AJ14:AU14"/>
    <mergeCell ref="AJ15:AU15"/>
    <mergeCell ref="AJ16:AU16"/>
    <mergeCell ref="AJ17:AU17"/>
    <mergeCell ref="AJ18:AU18"/>
    <mergeCell ref="AJ11:AU11"/>
    <mergeCell ref="AJ12:AU12"/>
    <mergeCell ref="AJ13:AU13"/>
    <mergeCell ref="AJ19:AU19"/>
    <mergeCell ref="G33:H33"/>
    <mergeCell ref="J34:M34"/>
    <mergeCell ref="B34:G34"/>
    <mergeCell ref="H34:I34"/>
    <mergeCell ref="D33:F33"/>
    <mergeCell ref="B16:M16"/>
    <mergeCell ref="B17:M17"/>
    <mergeCell ref="B18:M18"/>
    <mergeCell ref="O11:W11"/>
    <mergeCell ref="O12:W12"/>
    <mergeCell ref="O13:W13"/>
    <mergeCell ref="O14:W14"/>
    <mergeCell ref="O15:W15"/>
    <mergeCell ref="O16:W16"/>
    <mergeCell ref="B11:M11"/>
    <mergeCell ref="B12:M12"/>
    <mergeCell ref="B13:M13"/>
    <mergeCell ref="B14:M14"/>
    <mergeCell ref="B15:M15"/>
    <mergeCell ref="U23:W24"/>
    <mergeCell ref="P25:W25"/>
    <mergeCell ref="C28:J28"/>
    <mergeCell ref="K25:M25"/>
    <mergeCell ref="K26:M26"/>
    <mergeCell ref="B25:E25"/>
    <mergeCell ref="B26:E26"/>
    <mergeCell ref="F25:J25"/>
    <mergeCell ref="F26:J26"/>
    <mergeCell ref="R27:W27"/>
    <mergeCell ref="P26:W26"/>
    <mergeCell ref="P28:U28"/>
    <mergeCell ref="B23:F24"/>
    <mergeCell ref="G23:H24"/>
    <mergeCell ref="I23:M24"/>
    <mergeCell ref="O23:P24"/>
    <mergeCell ref="Q23:T24"/>
    <mergeCell ref="Y16:AH16"/>
    <mergeCell ref="Y23:AA24"/>
    <mergeCell ref="AB23:AE24"/>
    <mergeCell ref="AF23:AH24"/>
    <mergeCell ref="Y11:AH11"/>
    <mergeCell ref="Y12:AH12"/>
    <mergeCell ref="Y13:AH13"/>
    <mergeCell ref="Y14:AH14"/>
    <mergeCell ref="Y15:AH15"/>
    <mergeCell ref="AD25:AH25"/>
    <mergeCell ref="AA28:AF28"/>
    <mergeCell ref="Y17:AH17"/>
    <mergeCell ref="AD26:AH26"/>
    <mergeCell ref="Y26:AC26"/>
    <mergeCell ref="Y25:AC25"/>
    <mergeCell ref="B32:M32"/>
    <mergeCell ref="AG27:AH27"/>
    <mergeCell ref="AE29:AG29"/>
    <mergeCell ref="AB29:AC29"/>
    <mergeCell ref="Y29:Z29"/>
    <mergeCell ref="B29:M29"/>
    <mergeCell ref="R29:W29"/>
  </mergeCells>
  <pageMargins left="0.7" right="0.7" top="0.75" bottom="0.75" header="0.3" footer="0.3"/>
  <pageSetup paperSize="11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R2D2</dc:creator>
  <cp:lastModifiedBy>R2D2</cp:lastModifiedBy>
  <dcterms:created xsi:type="dcterms:W3CDTF">2023-01-12T20:18:38Z</dcterms:created>
  <dcterms:modified xsi:type="dcterms:W3CDTF">2023-01-13T22:49:01Z</dcterms:modified>
</cp:coreProperties>
</file>